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bidefordtcgovuk-my.sharepoint.com/personal/townclerk_bideford-tc_gov_uk/Documents/Live Town Council/Governance/"/>
    </mc:Choice>
  </mc:AlternateContent>
  <xr:revisionPtr revIDLastSave="22" documentId="8_{2D55A3FE-1049-409F-A11C-DB82F7D61712}" xr6:coauthVersionLast="47" xr6:coauthVersionMax="47" xr10:uidLastSave="{D8EB37CB-A299-4F47-B9A8-865BBD693124}"/>
  <bookViews>
    <workbookView xWindow="-120" yWindow="-120" windowWidth="29040" windowHeight="15720" xr2:uid="{9F7B470E-EC06-4C47-A0E2-F825C8A15BE9}"/>
  </bookViews>
  <sheets>
    <sheet name="2026_27" sheetId="1" r:id="rId1"/>
  </sheets>
  <definedNames>
    <definedName name="_xlnm.Print_Area" localSheetId="0">'2026_27'!$A$1:$Q$37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6" i="1" l="1"/>
  <c r="O16" i="1"/>
  <c r="M16" i="1"/>
  <c r="N12" i="1"/>
  <c r="M14" i="1"/>
  <c r="L12" i="1"/>
  <c r="K12" i="1"/>
  <c r="I12" i="1"/>
  <c r="Q10" i="1"/>
  <c r="L10" i="1"/>
  <c r="F12" i="1"/>
  <c r="G12" i="1" s="1"/>
  <c r="F11" i="1"/>
  <c r="G10" i="1"/>
  <c r="H10" i="1"/>
  <c r="I10" i="1" s="1"/>
  <c r="J10" i="1" s="1"/>
  <c r="K10" i="1" s="1"/>
  <c r="Q33" i="1"/>
  <c r="E18" i="1"/>
  <c r="E19" i="1" s="1"/>
  <c r="F18" i="1" s="1"/>
  <c r="G18" i="1" s="1"/>
  <c r="G19" i="1" s="1"/>
  <c r="H18" i="1" s="1"/>
  <c r="I18" i="1" s="1"/>
  <c r="I19" i="1" s="1"/>
  <c r="J18" i="1" s="1"/>
  <c r="K18" i="1" s="1"/>
  <c r="L18" i="1" s="1"/>
  <c r="L19" i="1" s="1"/>
  <c r="M18" i="1" s="1"/>
  <c r="N18" i="1" s="1"/>
  <c r="N19" i="1" s="1"/>
  <c r="O18" i="1" s="1"/>
  <c r="P18" i="1" s="1"/>
  <c r="Q18" i="1" s="1"/>
  <c r="Q19" i="1" s="1"/>
  <c r="F16" i="1"/>
  <c r="H16" i="1" s="1"/>
  <c r="I16" i="1" s="1"/>
  <c r="J16" i="1" s="1"/>
  <c r="L16" i="1" s="1"/>
  <c r="F17" i="1"/>
  <c r="M10" i="1" l="1"/>
  <c r="N10" i="1" s="1"/>
  <c r="O10" i="1" s="1"/>
  <c r="P10" i="1" s="1"/>
  <c r="Q11" i="1" s="1"/>
  <c r="M13" i="1"/>
  <c r="Q20" i="1"/>
  <c r="H13" i="1"/>
  <c r="F13" i="1"/>
  <c r="K20" i="1"/>
  <c r="O20" i="1"/>
  <c r="E20" i="1"/>
  <c r="F20" i="1"/>
  <c r="G20" i="1"/>
  <c r="H20" i="1"/>
  <c r="I20" i="1"/>
  <c r="J20" i="1"/>
  <c r="L20" i="1"/>
  <c r="M20" i="1"/>
  <c r="N20" i="1"/>
  <c r="Q17" i="1"/>
  <c r="P17" i="1"/>
  <c r="O17" i="1"/>
  <c r="N17" i="1"/>
  <c r="M17" i="1"/>
  <c r="L17" i="1"/>
  <c r="K17" i="1"/>
  <c r="J17" i="1"/>
  <c r="I17" i="1"/>
  <c r="H17" i="1"/>
  <c r="G17" i="1"/>
  <c r="E17" i="1"/>
  <c r="Q15" i="1"/>
  <c r="P15" i="1"/>
  <c r="O15" i="1"/>
  <c r="N15" i="1"/>
  <c r="L15" i="1"/>
  <c r="K15" i="1"/>
  <c r="J15" i="1"/>
  <c r="I15" i="1"/>
  <c r="H15" i="1"/>
  <c r="G15" i="1"/>
  <c r="F15" i="1"/>
  <c r="E15" i="1"/>
  <c r="P13" i="1"/>
  <c r="K13" i="1"/>
  <c r="I13" i="1"/>
  <c r="G13" i="1"/>
  <c r="E13" i="1"/>
  <c r="M11" i="1"/>
  <c r="J11" i="1"/>
  <c r="P20" i="1" l="1"/>
  <c r="E11" i="1"/>
  <c r="G11" i="1"/>
  <c r="I11" i="1" l="1"/>
  <c r="H11" i="1"/>
  <c r="K11" i="1" l="1"/>
  <c r="L11" i="1"/>
  <c r="N11" i="1" l="1"/>
  <c r="P11" i="1" l="1"/>
  <c r="O11" i="1"/>
  <c r="J13" i="1" l="1"/>
  <c r="L13" i="1"/>
  <c r="N13" i="1" l="1"/>
  <c r="O12" i="1"/>
  <c r="O13" i="1" l="1"/>
  <c r="Q12" i="1"/>
  <c r="Q13" i="1" s="1"/>
</calcChain>
</file>

<file path=xl/sharedStrings.xml><?xml version="1.0" encoding="utf-8"?>
<sst xmlns="http://schemas.openxmlformats.org/spreadsheetml/2006/main" count="26" uniqueCount="22">
  <si>
    <t>TOWN</t>
  </si>
  <si>
    <t>GRANTS</t>
  </si>
  <si>
    <t>PLANNING</t>
  </si>
  <si>
    <t>PRIMARY</t>
  </si>
  <si>
    <t>EVENTS</t>
  </si>
  <si>
    <t>COMMITTEE MEETINGS</t>
  </si>
  <si>
    <t>BIDEFORD REGATTA</t>
  </si>
  <si>
    <t>MANOR COURT</t>
  </si>
  <si>
    <t>ANNUAL PARISH MEETING</t>
  </si>
  <si>
    <t xml:space="preserve">MAYOR INTRODUCTION </t>
  </si>
  <si>
    <t>BIDEFORD FAIR INC MAYOR'S PARADE / PROCESSION</t>
  </si>
  <si>
    <t>LANDIVISIAU TWINNING RECEPTION</t>
  </si>
  <si>
    <t>Weeks Between</t>
  </si>
  <si>
    <t>REMEMBRANCE SUNDAY /
ARMISTICE</t>
  </si>
  <si>
    <t>CALENDAR FOR COUNCIL MEETINGS AND EVENTS 2026-2027</t>
  </si>
  <si>
    <t>RESOURCES</t>
  </si>
  <si>
    <t>AMENITIES</t>
  </si>
  <si>
    <t xml:space="preserve"> BIDEFORD TOWN COUNCIL</t>
  </si>
  <si>
    <t>CHUDLEIGH PICNIC</t>
  </si>
  <si>
    <t>JIGSAW EVENT</t>
  </si>
  <si>
    <t>10-11/10/26</t>
  </si>
  <si>
    <t>CHRISTMAS LIGHTS SWITCH 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</si>
</sst>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"/>
  </numFmts>
  <fonts count="11" x14ac:knownFonts="1"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6"/>
      <color theme="1"/>
      <name val="Aptos Narrow"/>
      <family val="2"/>
      <scheme val="minor"/>
    </font>
    <font>
      <sz val="11"/>
      <color theme="1"/>
      <name val="Arial"/>
      <family val="2"/>
    </font>
    <font>
      <sz val="36"/>
      <color theme="1"/>
      <name val="Arial"/>
      <family val="2"/>
    </font>
    <font>
      <b/>
      <sz val="11"/>
      <color theme="1"/>
      <name val="Arial"/>
      <family val="2"/>
    </font>
    <font>
      <sz val="24"/>
      <color theme="1"/>
      <name val="Arial"/>
      <family val="2"/>
    </font>
    <font>
      <b/>
      <sz val="16"/>
      <color theme="1"/>
      <name val="Arial"/>
      <family val="2"/>
    </font>
    <font>
      <b/>
      <sz val="28"/>
      <color theme="1"/>
      <name val="Arial"/>
      <family val="2"/>
    </font>
    <font>
      <b/>
      <sz val="36"/>
      <color theme="1"/>
      <name val="Arial"/>
      <family val="2"/>
    </font>
    <font>
      <i/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3" tint="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9.9978637043366805E-2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3" fillId="0" borderId="0" xfId="0" applyFont="1"/>
    <xf numFmtId="0" fontId="3" fillId="3" borderId="0" xfId="0" applyFont="1" applyFill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0" fontId="3" fillId="0" borderId="0" xfId="0" applyFont="1" applyAlignment="1">
      <alignment vertical="center"/>
    </xf>
    <xf numFmtId="0" fontId="3" fillId="3" borderId="0" xfId="0" applyFont="1" applyFill="1" applyAlignment="1">
      <alignment horizontal="center" vertical="center"/>
    </xf>
    <xf numFmtId="0" fontId="3" fillId="5" borderId="0" xfId="0" applyFont="1" applyFill="1" applyAlignment="1">
      <alignment horizontal="center"/>
    </xf>
    <xf numFmtId="0" fontId="10" fillId="5" borderId="0" xfId="0" applyFont="1" applyFill="1" applyAlignment="1">
      <alignment horizontal="center"/>
    </xf>
    <xf numFmtId="0" fontId="5" fillId="5" borderId="0" xfId="0" applyFont="1" applyFill="1" applyAlignment="1">
      <alignment horizontal="center"/>
    </xf>
    <xf numFmtId="14" fontId="7" fillId="0" borderId="6" xfId="0" applyNumberFormat="1" applyFont="1" applyBorder="1" applyAlignment="1">
      <alignment horizontal="center" vertical="center"/>
    </xf>
    <xf numFmtId="14" fontId="7" fillId="0" borderId="7" xfId="0" applyNumberFormat="1" applyFont="1" applyBorder="1" applyAlignment="1">
      <alignment horizontal="center" vertical="center"/>
    </xf>
    <xf numFmtId="14" fontId="7" fillId="0" borderId="8" xfId="0" applyNumberFormat="1" applyFont="1" applyBorder="1" applyAlignment="1">
      <alignment horizontal="center" vertical="center"/>
    </xf>
    <xf numFmtId="14" fontId="7" fillId="0" borderId="11" xfId="0" applyNumberFormat="1" applyFont="1" applyBorder="1" applyAlignment="1">
      <alignment horizontal="center" vertical="center"/>
    </xf>
    <xf numFmtId="14" fontId="7" fillId="0" borderId="13" xfId="0" applyNumberFormat="1" applyFont="1" applyBorder="1" applyAlignment="1">
      <alignment horizontal="center" vertical="center"/>
    </xf>
    <xf numFmtId="14" fontId="7" fillId="0" borderId="14" xfId="0" applyNumberFormat="1" applyFont="1" applyBorder="1" applyAlignment="1">
      <alignment horizontal="center" vertical="center"/>
    </xf>
    <xf numFmtId="14" fontId="7" fillId="0" borderId="15" xfId="0" applyNumberFormat="1" applyFont="1" applyBorder="1" applyAlignment="1">
      <alignment horizontal="center" vertical="center"/>
    </xf>
    <xf numFmtId="14" fontId="7" fillId="0" borderId="16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9" fillId="4" borderId="0" xfId="0" applyFont="1" applyFill="1" applyAlignment="1">
      <alignment horizontal="center" wrapText="1"/>
    </xf>
    <xf numFmtId="0" fontId="9" fillId="3" borderId="0" xfId="0" applyFont="1" applyFill="1" applyAlignment="1">
      <alignment horizontal="center" wrapText="1"/>
    </xf>
    <xf numFmtId="0" fontId="6" fillId="2" borderId="0" xfId="0" applyFont="1" applyFill="1" applyAlignment="1">
      <alignment horizontal="center" vertical="center" textRotation="90"/>
    </xf>
    <xf numFmtId="0" fontId="7" fillId="0" borderId="9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8" fillId="0" borderId="0" xfId="0" applyFont="1" applyAlignment="1">
      <alignment horizontal="center"/>
    </xf>
    <xf numFmtId="0" fontId="7" fillId="0" borderId="5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7" fillId="0" borderId="11" xfId="0" applyFont="1" applyBorder="1" applyAlignment="1">
      <alignment horizontal="left" vertical="center"/>
    </xf>
  </cellXfs>
  <cellStyles count="1">
    <cellStyle name="Normal" xfId="0" builtinId="0"/>
  </cellStyles>
  <dxfs count="14">
    <dxf>
      <font>
        <color rgb="FF9C0006"/>
      </font>
      <fill>
        <patternFill>
          <bgColor rgb="FFFFC7CE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114299</xdr:colOff>
      <xdr:row>0</xdr:row>
      <xdr:rowOff>57150</xdr:rowOff>
    </xdr:from>
    <xdr:to>
      <xdr:col>1</xdr:col>
      <xdr:colOff>666749</xdr:colOff>
      <xdr:row>5</xdr:row>
      <xdr:rowOff>581931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4FB09AF-5486-4EBF-92B4-0FFF343707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299" y="57150"/>
          <a:ext cx="1171575" cy="1956706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7</xdr:row>
      <xdr:rowOff>0</xdr:rowOff>
    </xdr:from>
    <xdr:to>
      <xdr:col>27</xdr:col>
      <xdr:colOff>8785</xdr:colOff>
      <xdr:row>28</xdr:row>
      <xdr:rowOff>115342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9AD49809-2D48-5EBA-B78F-D7B4A15D1D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205156" y="2309813"/>
          <a:ext cx="6077798" cy="74686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DA8220-6AAA-431E-A228-A8593E994392}">
  <sheetPr>
    <pageSetUpPr fitToPage="1"/>
  </sheetPr>
  <dimension ref="A2:Q43"/>
  <sheetViews>
    <sheetView showGridLines="0" tabSelected="1" zoomScale="50" zoomScaleNormal="50" workbookViewId="0">
      <pane xSplit="3" ySplit="6" topLeftCell="D11" activePane="bottomRight" state="frozen"/>
      <selection pane="topRight" activeCell="D1" sqref="D1"/>
      <selection pane="bottomLeft" activeCell="A7" sqref="A7"/>
      <selection pane="bottomRight" activeCell="C4" sqref="C4"/>
    </sheetView>
  </sheetViews>
  <sheetFormatPr defaultColWidth="9.140625" defaultRowHeight="14.25" x14ac:dyDescent="0.2"/>
  <cols>
    <col min="1" max="1" width="9.28515625" style="1" customWidth="1"/>
    <col min="2" max="2" width="22.42578125" style="1" customWidth="1"/>
    <col min="3" max="3" width="61.28515625" style="1" customWidth="1"/>
    <col min="4" max="17" width="17.140625" style="1" customWidth="1"/>
    <col min="18" max="16384" width="9.140625" style="1"/>
  </cols>
  <sheetData>
    <row r="2" spans="1:17" ht="34.5" customHeight="1" x14ac:dyDescent="0.5">
      <c r="D2" s="26" t="s">
        <v>17</v>
      </c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</row>
    <row r="3" spans="1:17" ht="35.25" x14ac:dyDescent="0.5">
      <c r="D3" s="26" t="s">
        <v>14</v>
      </c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</row>
    <row r="5" spans="1:17" ht="15" thickBot="1" x14ac:dyDescent="0.25"/>
    <row r="6" spans="1:17" ht="54.75" customHeight="1" thickBot="1" x14ac:dyDescent="0.6">
      <c r="D6" s="3">
        <v>45413</v>
      </c>
      <c r="E6" s="3">
        <v>45444</v>
      </c>
      <c r="F6" s="3">
        <v>45474</v>
      </c>
      <c r="G6" s="3">
        <v>45505</v>
      </c>
      <c r="H6" s="3">
        <v>45536</v>
      </c>
      <c r="I6" s="3">
        <v>45566</v>
      </c>
      <c r="J6" s="3">
        <v>45597</v>
      </c>
      <c r="K6" s="3">
        <v>45627</v>
      </c>
      <c r="L6" s="3">
        <v>45658</v>
      </c>
      <c r="M6" s="3">
        <v>45689</v>
      </c>
      <c r="N6" s="3">
        <v>45717</v>
      </c>
      <c r="O6" s="3">
        <v>45748</v>
      </c>
      <c r="P6" s="3">
        <v>45778</v>
      </c>
      <c r="Q6" s="3">
        <v>45809</v>
      </c>
    </row>
    <row r="8" spans="1:17" ht="45" customHeight="1" x14ac:dyDescent="0.6">
      <c r="A8" s="19" t="s">
        <v>5</v>
      </c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</row>
    <row r="9" spans="1:17" ht="15" customHeight="1" thickBot="1" x14ac:dyDescent="0.25">
      <c r="A9" s="21" t="s">
        <v>3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</row>
    <row r="10" spans="1:17" s="4" customFormat="1" ht="50.1" customHeight="1" thickBot="1" x14ac:dyDescent="0.3">
      <c r="A10" s="21"/>
      <c r="B10" s="17" t="s">
        <v>0</v>
      </c>
      <c r="C10" s="18"/>
      <c r="D10" s="9">
        <v>46149</v>
      </c>
      <c r="E10" s="9">
        <v>46191</v>
      </c>
      <c r="F10" s="10">
        <v>46233</v>
      </c>
      <c r="G10" s="9">
        <f>F10+28</f>
        <v>46261</v>
      </c>
      <c r="H10" s="9">
        <f t="shared" ref="H10:P10" si="0">G10+28</f>
        <v>46289</v>
      </c>
      <c r="I10" s="9">
        <f t="shared" si="0"/>
        <v>46317</v>
      </c>
      <c r="J10" s="9">
        <f t="shared" si="0"/>
        <v>46345</v>
      </c>
      <c r="K10" s="9">
        <f t="shared" si="0"/>
        <v>46373</v>
      </c>
      <c r="L10" s="9">
        <f>K10+35</f>
        <v>46408</v>
      </c>
      <c r="M10" s="9">
        <f t="shared" si="0"/>
        <v>46436</v>
      </c>
      <c r="N10" s="9">
        <f t="shared" si="0"/>
        <v>46464</v>
      </c>
      <c r="O10" s="9">
        <f t="shared" si="0"/>
        <v>46492</v>
      </c>
      <c r="P10" s="9">
        <f t="shared" si="0"/>
        <v>46520</v>
      </c>
      <c r="Q10" s="14">
        <f>P10+35</f>
        <v>46555</v>
      </c>
    </row>
    <row r="11" spans="1:17" ht="15" thickBot="1" x14ac:dyDescent="0.25">
      <c r="A11" s="21"/>
      <c r="B11" s="6"/>
      <c r="C11" s="7" t="s">
        <v>12</v>
      </c>
      <c r="D11" s="6"/>
      <c r="E11" s="7">
        <f>IFERROR(IF(E10="","",IF(D10="",SUM(E10-C10)/7,SUM(E10-D10)/7)),"")</f>
        <v>6</v>
      </c>
      <c r="F11" s="7" t="str">
        <f>IFERROR(IF(E10="","",IF(#REF!="",SUM(E10-D10)/7,SUM(E10-#REF!)/7)),"")</f>
        <v/>
      </c>
      <c r="G11" s="7" t="str">
        <f>IFERROR(IF(F10="","",IF(#REF!="",SUM(F10-E10)/7,SUM(F10-#REF!)/7)),"")</f>
        <v/>
      </c>
      <c r="H11" s="7">
        <f>IFERROR(IF(G10="","",IF(F10="",SUM(G10-#REF!)/7,SUM(G10-F10)/7)),"")</f>
        <v>4</v>
      </c>
      <c r="I11" s="7">
        <f>IFERROR(IF(I10="","",IF(G10="",SUM(I10-F10)/7,SUM(I10-G10)/7)),"")</f>
        <v>8</v>
      </c>
      <c r="J11" s="7">
        <f>IFERROR(IF(J10="","",IF(I10="",SUM(J10-G10)/7,SUM(J10-I10)/7)),"")</f>
        <v>4</v>
      </c>
      <c r="K11" s="7">
        <f t="shared" ref="K11:L11" si="1">IFERROR(IF(K10="","",IF(J10="",SUM(K10-I10)/7,SUM(K10-J10)/7)),"")</f>
        <v>4</v>
      </c>
      <c r="L11" s="7">
        <f t="shared" si="1"/>
        <v>5</v>
      </c>
      <c r="M11" s="7" t="str">
        <f>IFERROR(IF(#REF!="","",IF(L10="",SUM(#REF!-K10)/7,SUM(#REF!-L10)/7)),"")</f>
        <v/>
      </c>
      <c r="N11" s="7" t="str">
        <f>IFERROR(IF(M10="","",IF(#REF!="",SUM(M10-L10)/7,SUM(M10-#REF!)/7)),"")</f>
        <v/>
      </c>
      <c r="O11" s="7">
        <f>IFERROR(IF(O10="","",IF(M10="",SUM(O10-#REF!)/7,SUM(O10-M10)/7)),"")</f>
        <v>8</v>
      </c>
      <c r="P11" s="7">
        <f>IFERROR(IF(P10="","",IF(O10="",SUM(P10-M10)/7,SUM(P10-O10)/7)),"")</f>
        <v>4</v>
      </c>
      <c r="Q11" s="7">
        <f t="shared" ref="Q11" si="2">IFERROR(IF(Q10="","",IF(P10="",SUM(Q10-O10)/7,SUM(Q10-P10)/7)),"")</f>
        <v>5</v>
      </c>
    </row>
    <row r="12" spans="1:17" s="4" customFormat="1" ht="50.1" customHeight="1" thickBot="1" x14ac:dyDescent="0.3">
      <c r="A12" s="21"/>
      <c r="B12" s="17" t="s">
        <v>15</v>
      </c>
      <c r="C12" s="18"/>
      <c r="D12" s="9">
        <v>46163</v>
      </c>
      <c r="E12" s="9"/>
      <c r="F12" s="9">
        <f>D12+49</f>
        <v>46212</v>
      </c>
      <c r="G12" s="9">
        <f>F12+42</f>
        <v>46254</v>
      </c>
      <c r="H12" s="9"/>
      <c r="I12" s="9">
        <f>G12+49</f>
        <v>46303</v>
      </c>
      <c r="J12" s="9"/>
      <c r="K12" s="9">
        <f>I12+56</f>
        <v>46359</v>
      </c>
      <c r="L12" s="9">
        <f>K12+42</f>
        <v>46401</v>
      </c>
      <c r="M12" s="9"/>
      <c r="N12" s="9">
        <f>M14+35</f>
        <v>46457</v>
      </c>
      <c r="O12" s="9">
        <f>N12+42</f>
        <v>46499</v>
      </c>
      <c r="P12" s="9"/>
      <c r="Q12" s="14">
        <f>O12+42</f>
        <v>46541</v>
      </c>
    </row>
    <row r="13" spans="1:17" ht="15" thickBot="1" x14ac:dyDescent="0.25">
      <c r="A13" s="21"/>
      <c r="B13" s="6"/>
      <c r="C13" s="7" t="s">
        <v>12</v>
      </c>
      <c r="D13" s="6"/>
      <c r="E13" s="7" t="str">
        <f>IFERROR(IF(E12="","",IF(D12="",SUM(E12-C12)/7,SUM(E12-D12)/7)),"")</f>
        <v/>
      </c>
      <c r="F13" s="7">
        <f t="shared" ref="F13" si="3">IFERROR(IF(F12="","",IF(E12="",SUM(F12-D12)/7,SUM(F12-E12)/7)),"")</f>
        <v>7</v>
      </c>
      <c r="G13" s="7" t="str">
        <f>IFERROR(IF(#REF!="","",IF(F12="",SUM(#REF!-E12)/7,SUM(#REF!-F12)/7)),"")</f>
        <v/>
      </c>
      <c r="H13" s="7" t="str">
        <f>IFERROR(IF(G12="","",IF(#REF!="",SUM(G12-F12)/7,SUM(G12-#REF!)/7)),"")</f>
        <v/>
      </c>
      <c r="I13" s="7" t="str">
        <f>IFERROR(IF(H12="","",IF(G12="",SUM(H12-#REF!)/7,SUM(H12-G12)/7)),"")</f>
        <v/>
      </c>
      <c r="J13" s="7" t="str">
        <f>IFERROR(IF(J12="","",IF(H12="",SUM(J12-G12)/7,SUM(J12-H12)/7)),"")</f>
        <v/>
      </c>
      <c r="K13" s="7" t="str">
        <f>IFERROR(IF(#REF!="","",IF(J12="",SUM(#REF!-H12)/7,SUM(#REF!-J12)/7)),"")</f>
        <v/>
      </c>
      <c r="L13" s="7" t="str">
        <f>IFERROR(IF(K12="","",IF(#REF!="",SUM(K12-J12)/7,SUM(K12-#REF!)/7)),"")</f>
        <v/>
      </c>
      <c r="M13" s="7">
        <f>IFERROR(IF(L12="","",IF(K12="",SUM(L12-#REF!)/7,SUM(L12-K12)/7)),"")</f>
        <v>6</v>
      </c>
      <c r="N13" s="7">
        <f>IFERROR(IF(N12="","",IF(L12="",SUM(N12-K12)/7,SUM(N12-L12)/7)),"")</f>
        <v>8</v>
      </c>
      <c r="O13" s="7">
        <f>IFERROR(IF(O12="","",IF(N12="",SUM(O12-L12)/7,SUM(O12-N12)/7)),"")</f>
        <v>6</v>
      </c>
      <c r="P13" s="7" t="str">
        <f>IFERROR(IF(#REF!="","",IF(O12="",SUM(#REF!-N12)/7,SUM(#REF!-O12)/7)),"")</f>
        <v/>
      </c>
      <c r="Q13" s="7" t="str">
        <f>IFERROR(IF(Q12="","",IF(#REF!="",SUM(Q12-O12)/7,SUM(Q12-#REF!)/7)),"")</f>
        <v/>
      </c>
    </row>
    <row r="14" spans="1:17" s="4" customFormat="1" ht="50.1" customHeight="1" thickBot="1" x14ac:dyDescent="0.3">
      <c r="A14" s="21"/>
      <c r="B14" s="17" t="s">
        <v>1</v>
      </c>
      <c r="C14" s="18"/>
      <c r="D14" s="9"/>
      <c r="E14" s="9"/>
      <c r="F14" s="9"/>
      <c r="G14" s="9"/>
      <c r="H14" s="9"/>
      <c r="I14" s="9"/>
      <c r="J14" s="9"/>
      <c r="K14" s="9"/>
      <c r="L14" s="9"/>
      <c r="M14" s="9">
        <f>L12+21</f>
        <v>46422</v>
      </c>
      <c r="N14" s="9"/>
      <c r="O14" s="9"/>
      <c r="P14" s="9"/>
      <c r="Q14" s="14"/>
    </row>
    <row r="15" spans="1:17" ht="15" thickBot="1" x14ac:dyDescent="0.25">
      <c r="A15" s="21"/>
      <c r="B15" s="6"/>
      <c r="C15" s="7" t="s">
        <v>12</v>
      </c>
      <c r="D15" s="6"/>
      <c r="E15" s="7" t="str">
        <f>IFERROR(IF(E14="","",IF(D14="",SUM(E14-C14)/7,SUM(E14-D14)/7)),"")</f>
        <v/>
      </c>
      <c r="F15" s="7" t="str">
        <f t="shared" ref="F15" si="4">IFERROR(IF(F14="","",IF(E14="",SUM(F14-D14)/7,SUM(F14-E14)/7)),"")</f>
        <v/>
      </c>
      <c r="G15" s="7" t="str">
        <f t="shared" ref="G15" si="5">IFERROR(IF(G14="","",IF(F14="",SUM(G14-E14)/7,SUM(G14-F14)/7)),"")</f>
        <v/>
      </c>
      <c r="H15" s="7" t="str">
        <f t="shared" ref="H15" si="6">IFERROR(IF(H14="","",IF(G14="",SUM(H14-F14)/7,SUM(H14-G14)/7)),"")</f>
        <v/>
      </c>
      <c r="I15" s="7" t="str">
        <f t="shared" ref="I15" si="7">IFERROR(IF(I14="","",IF(H14="",SUM(I14-G14)/7,SUM(I14-H14)/7)),"")</f>
        <v/>
      </c>
      <c r="J15" s="7" t="str">
        <f t="shared" ref="J15" si="8">IFERROR(IF(J14="","",IF(I14="",SUM(J14-H14)/7,SUM(J14-I14)/7)),"")</f>
        <v/>
      </c>
      <c r="K15" s="7" t="str">
        <f t="shared" ref="K15" si="9">IFERROR(IF(K14="","",IF(J14="",SUM(K14-I14)/7,SUM(K14-J14)/7)),"")</f>
        <v/>
      </c>
      <c r="L15" s="7" t="str">
        <f>IFERROR(IF(#REF!="","",IF(K14="",SUM(#REF!-J14)/7,SUM(#REF!-K14)/7)),"")</f>
        <v/>
      </c>
      <c r="M15" s="7">
        <v>52</v>
      </c>
      <c r="N15" s="7" t="str">
        <f>IFERROR(IF(N14="","",IF(L14="",SUM(N14-#REF!)/7,SUM(N14-L14)/7)),"")</f>
        <v/>
      </c>
      <c r="O15" s="7" t="str">
        <f>IFERROR(IF(O14="","",IF(N14="",SUM(O14-L14)/7,SUM(O14-N14)/7)),"")</f>
        <v/>
      </c>
      <c r="P15" s="7" t="str">
        <f t="shared" ref="P15" si="10">IFERROR(IF(P14="","",IF(O14="",SUM(P14-N14)/7,SUM(P14-O14)/7)),"")</f>
        <v/>
      </c>
      <c r="Q15" s="7" t="str">
        <f t="shared" ref="Q15" si="11">IFERROR(IF(Q14="","",IF(P14="",SUM(Q14-O14)/7,SUM(Q14-P14)/7)),"")</f>
        <v/>
      </c>
    </row>
    <row r="16" spans="1:17" s="4" customFormat="1" ht="50.1" customHeight="1" thickBot="1" x14ac:dyDescent="0.3">
      <c r="A16" s="21"/>
      <c r="B16" s="17" t="s">
        <v>16</v>
      </c>
      <c r="C16" s="18"/>
      <c r="D16" s="9">
        <v>46170</v>
      </c>
      <c r="E16" s="9"/>
      <c r="F16" s="9">
        <f>D16+56</f>
        <v>46226</v>
      </c>
      <c r="G16" s="9"/>
      <c r="H16" s="9">
        <f>F16+42</f>
        <v>46268</v>
      </c>
      <c r="I16" s="9">
        <f>H16+42</f>
        <v>46310</v>
      </c>
      <c r="J16" s="9">
        <f>I16+42</f>
        <v>46352</v>
      </c>
      <c r="K16" s="9"/>
      <c r="L16" s="9">
        <f>J16+42</f>
        <v>46394</v>
      </c>
      <c r="M16" s="9">
        <f>L16+49</f>
        <v>46443</v>
      </c>
      <c r="N16" s="9"/>
      <c r="O16" s="9">
        <f>M16+35</f>
        <v>46478</v>
      </c>
      <c r="P16" s="9">
        <f>O16+49</f>
        <v>46527</v>
      </c>
      <c r="Q16" s="14"/>
    </row>
    <row r="17" spans="1:17" ht="15" thickBot="1" x14ac:dyDescent="0.25">
      <c r="A17" s="21"/>
      <c r="B17" s="6"/>
      <c r="C17" s="7" t="s">
        <v>12</v>
      </c>
      <c r="D17" s="6"/>
      <c r="E17" s="7">
        <f>IFERROR(IF(F16="","",IF(D16="",SUM(F16-C16)/7,SUM(F16-D16)/7)),"")</f>
        <v>8</v>
      </c>
      <c r="F17" s="7" t="str">
        <f>IFERROR(IF(#REF!="","",IF(F16="",SUM(#REF!-D16)/7,SUM(#REF!-F16)/7)),"")</f>
        <v/>
      </c>
      <c r="G17" s="7" t="str">
        <f>IFERROR(IF(G16="","",IF(#REF!="",SUM(G16-F16)/7,SUM(G16-#REF!)/7)),"")</f>
        <v/>
      </c>
      <c r="H17" s="7" t="str">
        <f>IFERROR(IF(H16="","",IF(G16="",SUM(H16-#REF!)/7,SUM(H16-G16)/7)),"")</f>
        <v/>
      </c>
      <c r="I17" s="7">
        <f t="shared" ref="I17" si="12">IFERROR(IF(I16="","",IF(H16="",SUM(I16-G16)/7,SUM(I16-H16)/7)),"")</f>
        <v>6</v>
      </c>
      <c r="J17" s="7" t="str">
        <f>IFERROR(IF(#REF!="","",IF(I16="",SUM(#REF!-H16)/7,SUM(#REF!-I16)/7)),"")</f>
        <v/>
      </c>
      <c r="K17" s="7" t="str">
        <f>IFERROR(IF(J16="","",IF(#REF!="",SUM(J16-I16)/7,SUM(J16-#REF!)/7)),"")</f>
        <v/>
      </c>
      <c r="L17" s="7">
        <f>IFERROR(IF(L16="","",IF(J16="",SUM(L16-#REF!)/7,SUM(L16-J16)/7)),"")</f>
        <v>6</v>
      </c>
      <c r="M17" s="7" t="str">
        <f>IFERROR(IF(#REF!="","",IF(L16="",SUM(#REF!-J16)/7,SUM(#REF!-L16)/7)),"")</f>
        <v/>
      </c>
      <c r="N17" s="7" t="str">
        <f>IFERROR(IF(M16="","",IF(#REF!="",SUM(M16-L16)/7,SUM(M16-#REF!)/7)),"")</f>
        <v/>
      </c>
      <c r="O17" s="7">
        <f>IFERROR(IF(O16="","",IF(M16="",SUM(O16-#REF!)/7,SUM(O16-M16)/7)),"")</f>
        <v>5</v>
      </c>
      <c r="P17" s="7">
        <f>IFERROR(IF(P16="","",IF(O16="",SUM(P16-M16)/7,SUM(P16-O16)/7)),"")</f>
        <v>7</v>
      </c>
      <c r="Q17" s="7" t="str">
        <f t="shared" ref="Q17" si="13">IFERROR(IF(Q16="","",IF(P16="",SUM(Q16-O16)/7,SUM(Q16-P16)/7)),"")</f>
        <v/>
      </c>
    </row>
    <row r="18" spans="1:17" ht="24.75" customHeight="1" x14ac:dyDescent="0.2">
      <c r="A18" s="21"/>
      <c r="B18" s="28" t="s">
        <v>2</v>
      </c>
      <c r="C18" s="29"/>
      <c r="D18" s="10">
        <v>46155</v>
      </c>
      <c r="E18" s="10">
        <f>D18+21</f>
        <v>46176</v>
      </c>
      <c r="F18" s="10">
        <f>E19+21</f>
        <v>46218</v>
      </c>
      <c r="G18" s="10">
        <f>F18+21</f>
        <v>46239</v>
      </c>
      <c r="H18" s="10">
        <f>G19+21</f>
        <v>46281</v>
      </c>
      <c r="I18" s="10">
        <f>H18+21</f>
        <v>46302</v>
      </c>
      <c r="J18" s="10">
        <f>I19+21</f>
        <v>46344</v>
      </c>
      <c r="K18" s="10">
        <f>J18+21</f>
        <v>46365</v>
      </c>
      <c r="L18" s="10">
        <f>K18+28</f>
        <v>46393</v>
      </c>
      <c r="M18" s="10">
        <f>L19+21</f>
        <v>46435</v>
      </c>
      <c r="N18" s="10">
        <f>M18+21</f>
        <v>46456</v>
      </c>
      <c r="O18" s="10">
        <f>N19+21</f>
        <v>46498</v>
      </c>
      <c r="P18" s="10">
        <f>O18+21</f>
        <v>46519</v>
      </c>
      <c r="Q18" s="15">
        <f>P18+21</f>
        <v>46540</v>
      </c>
    </row>
    <row r="19" spans="1:17" s="4" customFormat="1" ht="24.75" customHeight="1" thickBot="1" x14ac:dyDescent="0.3">
      <c r="A19" s="21"/>
      <c r="B19" s="24"/>
      <c r="C19" s="30"/>
      <c r="D19" s="11"/>
      <c r="E19" s="11">
        <f>E18+21</f>
        <v>46197</v>
      </c>
      <c r="F19" s="11"/>
      <c r="G19" s="11">
        <f>G18+21</f>
        <v>46260</v>
      </c>
      <c r="H19" s="11"/>
      <c r="I19" s="11">
        <f>I18+21</f>
        <v>46323</v>
      </c>
      <c r="J19" s="11"/>
      <c r="K19" s="11"/>
      <c r="L19" s="11">
        <f>L18+21</f>
        <v>46414</v>
      </c>
      <c r="M19" s="11"/>
      <c r="N19" s="11">
        <f>N18+21</f>
        <v>46477</v>
      </c>
      <c r="O19" s="11"/>
      <c r="P19" s="11"/>
      <c r="Q19" s="16">
        <f>Q18+21</f>
        <v>46561</v>
      </c>
    </row>
    <row r="20" spans="1:17" ht="15" customHeight="1" x14ac:dyDescent="0.2">
      <c r="A20" s="21"/>
      <c r="B20" s="6"/>
      <c r="C20" s="7" t="s">
        <v>12</v>
      </c>
      <c r="D20" s="6"/>
      <c r="E20" s="7">
        <f t="shared" ref="E20:M20" si="14">IF(E19="",IF(D19="",SUM(E18-D18)/7,SUM(E18-D19)/7),SUM(E19-E18)/7)</f>
        <v>3</v>
      </c>
      <c r="F20" s="7">
        <f t="shared" si="14"/>
        <v>3</v>
      </c>
      <c r="G20" s="7">
        <f t="shared" si="14"/>
        <v>3</v>
      </c>
      <c r="H20" s="7">
        <f t="shared" si="14"/>
        <v>3</v>
      </c>
      <c r="I20" s="7">
        <f t="shared" si="14"/>
        <v>3</v>
      </c>
      <c r="J20" s="7">
        <f t="shared" si="14"/>
        <v>3</v>
      </c>
      <c r="K20" s="7">
        <f>IF(K19="",IF(J19="",SUM(K18-J18)/7,SUM(K18-J19)/7),SUM(K19-K18)/7)</f>
        <v>3</v>
      </c>
      <c r="L20" s="7">
        <f t="shared" si="14"/>
        <v>3</v>
      </c>
      <c r="M20" s="7">
        <f t="shared" si="14"/>
        <v>3</v>
      </c>
      <c r="N20" s="7">
        <f>IF(N19="",IF(M19="",SUM(N18-M18)/7,SUM(N18-M19)/7),SUM(N19-N18)/7)</f>
        <v>3</v>
      </c>
      <c r="O20" s="7">
        <f t="shared" ref="O20:Q20" si="15">IF(O19="",IF(N19="",SUM(O18-N18)/7,SUM(O18-N19)/7),SUM(O19-O18)/7)</f>
        <v>3</v>
      </c>
      <c r="P20" s="7">
        <f t="shared" si="15"/>
        <v>3</v>
      </c>
      <c r="Q20" s="7">
        <f t="shared" si="15"/>
        <v>3</v>
      </c>
    </row>
    <row r="21" spans="1:17" ht="45" customHeight="1" x14ac:dyDescent="0.6">
      <c r="A21" s="20" t="s">
        <v>4</v>
      </c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</row>
    <row r="22" spans="1:17" ht="15" thickBot="1" x14ac:dyDescent="0.25">
      <c r="A22" s="2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</row>
    <row r="23" spans="1:17" s="4" customFormat="1" ht="45" customHeight="1" thickBot="1" x14ac:dyDescent="0.3">
      <c r="A23" s="5"/>
      <c r="B23" s="17" t="s">
        <v>6</v>
      </c>
      <c r="C23" s="27"/>
      <c r="D23" s="9"/>
      <c r="E23" s="9">
        <v>46193</v>
      </c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14"/>
    </row>
    <row r="24" spans="1:17" ht="15.75" thickBot="1" x14ac:dyDescent="0.3">
      <c r="A24" s="2"/>
      <c r="B24" s="6"/>
      <c r="C24" s="6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</row>
    <row r="25" spans="1:17" ht="22.5" customHeight="1" x14ac:dyDescent="0.2">
      <c r="A25" s="2"/>
      <c r="B25" s="22" t="s">
        <v>13</v>
      </c>
      <c r="C25" s="23"/>
      <c r="D25" s="13"/>
      <c r="E25" s="10"/>
      <c r="F25" s="10"/>
      <c r="G25" s="10"/>
      <c r="H25" s="10"/>
      <c r="I25" s="10"/>
      <c r="J25" s="10">
        <v>46334</v>
      </c>
      <c r="K25" s="10"/>
      <c r="L25" s="10"/>
      <c r="M25" s="10"/>
      <c r="N25" s="10"/>
      <c r="O25" s="10"/>
      <c r="P25" s="10"/>
      <c r="Q25" s="15"/>
    </row>
    <row r="26" spans="1:17" s="4" customFormat="1" ht="22.5" customHeight="1" thickBot="1" x14ac:dyDescent="0.3">
      <c r="A26" s="5"/>
      <c r="B26" s="24"/>
      <c r="C26" s="25"/>
      <c r="D26" s="12"/>
      <c r="E26" s="11"/>
      <c r="F26" s="11"/>
      <c r="G26" s="11"/>
      <c r="H26" s="11"/>
      <c r="I26" s="11"/>
      <c r="J26" s="11">
        <v>46337</v>
      </c>
      <c r="K26" s="11"/>
      <c r="L26" s="11"/>
      <c r="M26" s="11"/>
      <c r="N26" s="11"/>
      <c r="O26" s="11"/>
      <c r="P26" s="11"/>
      <c r="Q26" s="16"/>
    </row>
    <row r="27" spans="1:17" ht="15" x14ac:dyDescent="0.25">
      <c r="A27" s="2"/>
      <c r="B27" s="6"/>
      <c r="C27" s="6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</row>
    <row r="28" spans="1:17" ht="15.75" thickBot="1" x14ac:dyDescent="0.3">
      <c r="A28" s="2"/>
      <c r="B28" s="6"/>
      <c r="C28" s="6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</row>
    <row r="29" spans="1:17" s="4" customFormat="1" ht="45" customHeight="1" thickBot="1" x14ac:dyDescent="0.3">
      <c r="A29" s="5"/>
      <c r="B29" s="17" t="s">
        <v>7</v>
      </c>
      <c r="C29" s="18"/>
      <c r="D29" s="9"/>
      <c r="E29" s="9"/>
      <c r="F29" s="9"/>
      <c r="G29" s="9"/>
      <c r="H29" s="9"/>
      <c r="I29" s="9"/>
      <c r="J29" s="9"/>
      <c r="K29" s="9"/>
      <c r="L29" s="9"/>
      <c r="M29" s="9"/>
      <c r="N29" s="9">
        <v>46459</v>
      </c>
      <c r="O29" s="9"/>
      <c r="P29" s="9"/>
      <c r="Q29" s="14"/>
    </row>
    <row r="30" spans="1:17" ht="15.75" thickBot="1" x14ac:dyDescent="0.3">
      <c r="A30" s="2"/>
      <c r="B30" s="6"/>
      <c r="C30" s="6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</row>
    <row r="31" spans="1:17" s="4" customFormat="1" ht="45" customHeight="1" thickBot="1" x14ac:dyDescent="0.3">
      <c r="A31" s="5"/>
      <c r="B31" s="17" t="s">
        <v>8</v>
      </c>
      <c r="C31" s="18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>
        <v>46132</v>
      </c>
      <c r="P31" s="9"/>
      <c r="Q31" s="14"/>
    </row>
    <row r="32" spans="1:17" ht="15.75" thickBot="1" x14ac:dyDescent="0.3">
      <c r="A32" s="2"/>
      <c r="B32" s="6"/>
      <c r="C32" s="6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</row>
    <row r="33" spans="1:17" s="4" customFormat="1" ht="45" customHeight="1" thickBot="1" x14ac:dyDescent="0.3">
      <c r="A33" s="5"/>
      <c r="B33" s="17" t="s">
        <v>9</v>
      </c>
      <c r="C33" s="18"/>
      <c r="D33" s="9"/>
      <c r="E33" s="9">
        <v>46177</v>
      </c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14">
        <f>E33+364</f>
        <v>46541</v>
      </c>
    </row>
    <row r="34" spans="1:17" ht="15.75" thickBot="1" x14ac:dyDescent="0.3">
      <c r="A34" s="2"/>
      <c r="B34" s="6"/>
      <c r="C34" s="6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</row>
    <row r="35" spans="1:17" s="4" customFormat="1" ht="45" customHeight="1" thickBot="1" x14ac:dyDescent="0.3">
      <c r="A35" s="5"/>
      <c r="B35" s="17" t="s">
        <v>10</v>
      </c>
      <c r="C35" s="18"/>
      <c r="D35" s="9"/>
      <c r="E35" s="9">
        <v>46179</v>
      </c>
      <c r="F35" s="9"/>
      <c r="G35" s="9">
        <v>46242</v>
      </c>
      <c r="H35" s="9"/>
      <c r="I35" s="9"/>
      <c r="J35" s="9"/>
      <c r="K35" s="9"/>
      <c r="L35" s="9"/>
      <c r="M35" s="9"/>
      <c r="N35" s="9"/>
      <c r="O35" s="9"/>
      <c r="P35" s="9"/>
      <c r="Q35" s="14">
        <v>46543</v>
      </c>
    </row>
    <row r="36" spans="1:17" ht="15.75" thickBot="1" x14ac:dyDescent="0.3">
      <c r="A36" s="2"/>
      <c r="B36" s="6"/>
      <c r="C36" s="6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</row>
    <row r="37" spans="1:17" s="4" customFormat="1" ht="45" customHeight="1" thickBot="1" x14ac:dyDescent="0.3">
      <c r="A37" s="5"/>
      <c r="B37" s="17" t="s">
        <v>11</v>
      </c>
      <c r="C37" s="18"/>
      <c r="D37" s="9"/>
      <c r="E37" s="9"/>
      <c r="F37" s="9"/>
      <c r="G37" s="9">
        <v>46256</v>
      </c>
      <c r="H37" s="9"/>
      <c r="I37" s="9"/>
      <c r="J37" s="9"/>
      <c r="K37" s="9"/>
      <c r="L37" s="9"/>
      <c r="M37" s="9"/>
      <c r="N37" s="9"/>
      <c r="O37" s="9"/>
      <c r="P37" s="9"/>
      <c r="Q37" s="14"/>
    </row>
    <row r="38" spans="1:17" ht="15.75" thickBot="1" x14ac:dyDescent="0.3">
      <c r="A38" s="2"/>
      <c r="B38" s="6"/>
      <c r="C38" s="6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</row>
    <row r="39" spans="1:17" s="4" customFormat="1" ht="45" customHeight="1" thickBot="1" x14ac:dyDescent="0.3">
      <c r="A39" s="5"/>
      <c r="B39" s="17" t="s">
        <v>18</v>
      </c>
      <c r="C39" s="18"/>
      <c r="D39" s="9"/>
      <c r="E39" s="9"/>
      <c r="F39" s="9"/>
      <c r="G39" s="9">
        <v>46257</v>
      </c>
      <c r="H39" s="9"/>
      <c r="I39" s="9"/>
      <c r="J39" s="9"/>
      <c r="K39" s="9"/>
      <c r="L39" s="9"/>
      <c r="M39" s="9"/>
      <c r="N39" s="9"/>
      <c r="O39" s="9"/>
      <c r="P39" s="9"/>
      <c r="Q39" s="14"/>
    </row>
    <row r="40" spans="1:17" ht="15.75" thickBot="1" x14ac:dyDescent="0.3">
      <c r="A40" s="2"/>
      <c r="B40" s="6"/>
      <c r="C40" s="6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</row>
    <row r="41" spans="1:17" s="4" customFormat="1" ht="45" customHeight="1" thickBot="1" x14ac:dyDescent="0.3">
      <c r="A41" s="5"/>
      <c r="B41" s="17" t="s">
        <v>19</v>
      </c>
      <c r="C41" s="18"/>
      <c r="D41" s="9"/>
      <c r="E41" s="9"/>
      <c r="F41" s="9"/>
      <c r="G41" s="9"/>
      <c r="H41" s="9"/>
      <c r="I41" s="9" t="s">
        <v>20</v>
      </c>
      <c r="J41" s="9"/>
      <c r="K41" s="9"/>
      <c r="L41" s="9"/>
      <c r="M41" s="9"/>
      <c r="N41" s="9"/>
      <c r="O41" s="9"/>
      <c r="P41" s="9"/>
      <c r="Q41" s="14"/>
    </row>
    <row r="42" spans="1:17" ht="15.75" thickBot="1" x14ac:dyDescent="0.3">
      <c r="A42" s="2"/>
      <c r="B42" s="6"/>
      <c r="C42" s="6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</row>
    <row r="43" spans="1:17" s="4" customFormat="1" ht="45" customHeight="1" thickBot="1" x14ac:dyDescent="0.3">
      <c r="A43" s="5"/>
      <c r="B43" s="17" t="s">
        <v>21</v>
      </c>
      <c r="C43" s="18"/>
      <c r="D43" s="9"/>
      <c r="E43" s="9"/>
      <c r="F43" s="9"/>
      <c r="G43" s="9"/>
      <c r="H43" s="9"/>
      <c r="I43" s="9"/>
      <c r="J43" s="9">
        <v>46355</v>
      </c>
      <c r="K43" s="9"/>
      <c r="L43" s="9"/>
      <c r="M43" s="9"/>
      <c r="N43" s="9"/>
      <c r="O43" s="9"/>
      <c r="P43" s="9"/>
      <c r="Q43" s="14"/>
    </row>
  </sheetData>
  <mergeCells count="20">
    <mergeCell ref="D2:Q2"/>
    <mergeCell ref="D3:Q3"/>
    <mergeCell ref="B23:C23"/>
    <mergeCell ref="B16:C16"/>
    <mergeCell ref="B14:C14"/>
    <mergeCell ref="B12:C12"/>
    <mergeCell ref="B18:C19"/>
    <mergeCell ref="B39:C39"/>
    <mergeCell ref="B41:C41"/>
    <mergeCell ref="B43:C43"/>
    <mergeCell ref="A8:Q8"/>
    <mergeCell ref="A21:Q21"/>
    <mergeCell ref="B10:C10"/>
    <mergeCell ref="A9:A20"/>
    <mergeCell ref="B37:C37"/>
    <mergeCell ref="B25:C26"/>
    <mergeCell ref="B29:C29"/>
    <mergeCell ref="B31:C31"/>
    <mergeCell ref="B33:C33"/>
    <mergeCell ref="B35:C35"/>
  </mergeCells>
  <phoneticPr fontId="1" type="noConversion"/>
  <conditionalFormatting sqref="D10:Q10 D43:Q43">
    <cfRule type="expression" dxfId="13" priority="5">
      <formula>D10=""</formula>
    </cfRule>
  </conditionalFormatting>
  <conditionalFormatting sqref="D12:Q12">
    <cfRule type="expression" dxfId="12" priority="8">
      <formula>D12=""</formula>
    </cfRule>
  </conditionalFormatting>
  <conditionalFormatting sqref="D14:Q14 D16:Q16">
    <cfRule type="expression" dxfId="11" priority="28">
      <formula>D14=""</formula>
    </cfRule>
  </conditionalFormatting>
  <conditionalFormatting sqref="D18:Q19">
    <cfRule type="expression" dxfId="10" priority="22">
      <formula>D18=""</formula>
    </cfRule>
  </conditionalFormatting>
  <conditionalFormatting sqref="D23:Q23">
    <cfRule type="expression" dxfId="9" priority="21">
      <formula>D23=""</formula>
    </cfRule>
  </conditionalFormatting>
  <conditionalFormatting sqref="D25:Q26">
    <cfRule type="expression" dxfId="8" priority="12">
      <formula>D25=""</formula>
    </cfRule>
  </conditionalFormatting>
  <conditionalFormatting sqref="D29:Q29">
    <cfRule type="expression" dxfId="7" priority="18">
      <formula>D29=""</formula>
    </cfRule>
  </conditionalFormatting>
  <conditionalFormatting sqref="D31:Q31">
    <cfRule type="expression" dxfId="6" priority="17">
      <formula>D31=""</formula>
    </cfRule>
  </conditionalFormatting>
  <conditionalFormatting sqref="D33:Q33">
    <cfRule type="expression" dxfId="5" priority="16">
      <formula>D33=""</formula>
    </cfRule>
  </conditionalFormatting>
  <conditionalFormatting sqref="D35:Q35">
    <cfRule type="expression" dxfId="4" priority="15">
      <formula>D35=""</formula>
    </cfRule>
  </conditionalFormatting>
  <conditionalFormatting sqref="D37:Q37">
    <cfRule type="expression" dxfId="3" priority="13">
      <formula>D37=""</formula>
    </cfRule>
  </conditionalFormatting>
  <conditionalFormatting sqref="D39:Q39">
    <cfRule type="expression" dxfId="2" priority="4">
      <formula>D39=""</formula>
    </cfRule>
  </conditionalFormatting>
  <conditionalFormatting sqref="D41:Q41">
    <cfRule type="expression" dxfId="1" priority="1">
      <formula>D41=""</formula>
    </cfRule>
  </conditionalFormatting>
  <conditionalFormatting sqref="M35">
    <cfRule type="duplicateValues" dxfId="0" priority="9"/>
  </conditionalFormatting>
  <printOptions horizontalCentered="1"/>
  <pageMargins left="0" right="0" top="0" bottom="0" header="0.31496062992125984" footer="0.31496062992125984"/>
  <pageSetup paperSize="9" scale="4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2026_27</vt:lpstr>
      <vt:lpstr>'2026_27'!Print_Area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Swan</dc:creator>
  <cp:lastModifiedBy>Office</cp:lastModifiedBy>
  <cp:lastPrinted>2024-10-04T09:40:13Z</cp:lastPrinted>
  <dcterms:created xsi:type="dcterms:W3CDTF">2024-04-30T08:16:40Z</dcterms:created>
  <dcterms:modified xsi:type="dcterms:W3CDTF">2026-07-03T12:49:20Z</dcterms:modified>
</cp:coreProperties>
</file>